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ocuments\10 Projects BHP\10.UG1\10.UG1-001 Führung\01_Vorlagen\"/>
    </mc:Choice>
  </mc:AlternateContent>
  <xr:revisionPtr revIDLastSave="0" documentId="13_ncr:1_{6BC2CC55-E706-4DE3-96F2-71B266AEFA03}" xr6:coauthVersionLast="47" xr6:coauthVersionMax="47" xr10:uidLastSave="{00000000-0000-0000-0000-000000000000}"/>
  <bookViews>
    <workbookView xWindow="-108" yWindow="-108" windowWidth="23256" windowHeight="12456" xr2:uid="{FB9503E6-ECA7-4C55-AC1F-A83E321C00B0}"/>
  </bookViews>
  <sheets>
    <sheet name="Vorstand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8" i="1"/>
  <c r="H17" i="1"/>
  <c r="H16" i="1"/>
  <c r="H14" i="1"/>
  <c r="H1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3" i="1"/>
  <c r="I47" i="1" l="1"/>
  <c r="I24" i="1"/>
  <c r="I49" i="1" l="1"/>
  <c r="I60" i="1" s="1"/>
  <c r="H47" i="1"/>
  <c r="H24" i="1"/>
  <c r="H49" i="1" l="1"/>
  <c r="I56" i="1" s="1"/>
  <c r="I57" i="1" s="1"/>
  <c r="I58" i="1" l="1"/>
  <c r="I59" i="1" s="1"/>
  <c r="I61" i="1" s="1"/>
</calcChain>
</file>

<file path=xl/sharedStrings.xml><?xml version="1.0" encoding="utf-8"?>
<sst xmlns="http://schemas.openxmlformats.org/spreadsheetml/2006/main" count="98" uniqueCount="47">
  <si>
    <t>Sitzungsgeld- und Spesenliste 2023</t>
  </si>
  <si>
    <t>Datum</t>
  </si>
  <si>
    <t>Ort</t>
  </si>
  <si>
    <t>A</t>
  </si>
  <si>
    <t>T</t>
  </si>
  <si>
    <t>Spesen</t>
  </si>
  <si>
    <t>Bezeichnung der Sitzung/Tätigkeit/Arbeitsgruppe</t>
  </si>
  <si>
    <t>V</t>
  </si>
  <si>
    <t>AHV-Nr.:</t>
  </si>
  <si>
    <t xml:space="preserve">IBAN: </t>
  </si>
  <si>
    <t>Funktion:</t>
  </si>
  <si>
    <t>P</t>
  </si>
  <si>
    <t>Spesen wie Autokilometer à 70Rp. sowie Verpflegung, öffentliche Verkehrsmittel, Parkgebühren und weitere Ausgaben gemäss Beleg</t>
  </si>
  <si>
    <t xml:space="preserve">Konto-Nr.: </t>
  </si>
  <si>
    <t>Anmerkungen</t>
  </si>
  <si>
    <t>Betrag</t>
  </si>
  <si>
    <t>Amtsentschädigung</t>
  </si>
  <si>
    <t>Stunden: minimal 1 Stunde, auf halbe Stunden runden / 
nicht aufgeschrieben werden dürfen: Vorbereitung auf Sitzungen, Teilnahme an Mitgliederversammlungen (Frühjahrs- und Herbsttagung)</t>
  </si>
  <si>
    <t>V = Vorstandssitzungen</t>
  </si>
  <si>
    <t>Std.</t>
  </si>
  <si>
    <t>Art</t>
  </si>
  <si>
    <t>P = Präsidialfaktor / A = Amtsentschädigung / V = Vorstandssitzung / VAP = Vernehmlassungen, Arbeitsgruppen, Projekttätigkeit / 
T = Tagesentschädigung (ab 5 Stunden, max. 150.- Fr.) / D = Delegation (generell 2 Stunden à 30.- Fr.)</t>
  </si>
  <si>
    <t>Vorname, Name:</t>
  </si>
  <si>
    <t>Urner Gemeindeverband: Sitzungsgelder und Spesenvergütung</t>
  </si>
  <si>
    <t xml:space="preserve">Bank-/Postverbindung: </t>
  </si>
  <si>
    <t>Seite 1</t>
  </si>
  <si>
    <t>Seite 2</t>
  </si>
  <si>
    <t>TOTAL</t>
  </si>
  <si>
    <t>Zwischentotal 1</t>
  </si>
  <si>
    <t>Zwischentotal 2</t>
  </si>
  <si>
    <t>Abzug AHV, IV, EO</t>
  </si>
  <si>
    <t>Abzug ALV</t>
  </si>
  <si>
    <t>Sitzgeld nach Abzug Sozialleistungen</t>
  </si>
  <si>
    <t>zuzüglich Spesen</t>
  </si>
  <si>
    <t xml:space="preserve">Auszahlung </t>
  </si>
  <si>
    <t>P = Präsidialfaktor (x2) / A = Amtsentschädigung / V = Vorstandssitzung / VAP = Vernehmlassungen, Arbeitsgruppen, Projekttätigkeit / 
T = Tagesentschädigung (ab 5 Stunden, max. 150.- Fr.) / D = Delegation GV, Infoveranstaltungen (generell 2 Stunden à 30.- Fr.)</t>
  </si>
  <si>
    <t>VAP</t>
  </si>
  <si>
    <t>VAP = Vernehmlassungen, Arbeitsgruppen, Projekte</t>
  </si>
  <si>
    <t>Altdorf</t>
  </si>
  <si>
    <t>Vorstandssitzung</t>
  </si>
  <si>
    <t>Vorstandssitzung und Strategie-Workshop 1/2 Tag</t>
  </si>
  <si>
    <t xml:space="preserve">Gemeindepräsidienkonferenz </t>
  </si>
  <si>
    <t xml:space="preserve">Treffen mit dem Regierungsrat </t>
  </si>
  <si>
    <t>AHV-pflichtiger Bruttolohn (ab CHF 2300.-)</t>
  </si>
  <si>
    <t>Geburtsdatum:</t>
  </si>
  <si>
    <t xml:space="preserve">Adresse, PLZ, Ort: </t>
  </si>
  <si>
    <r>
      <t xml:space="preserve">Die Sitzungsgeld- und Spesenliste ist bis spätestens </t>
    </r>
    <r>
      <rPr>
        <b/>
        <u/>
        <sz val="9.5"/>
        <rFont val="Arial"/>
        <family val="2"/>
      </rPr>
      <t>10.12.2023</t>
    </r>
    <r>
      <rPr>
        <u/>
        <sz val="9.5"/>
        <rFont val="Arial"/>
        <family val="2"/>
      </rPr>
      <t xml:space="preserve"> der Geschäftsstelle einzureichen.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</si>
</sst>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_ [$CHF-807]\ * #,##0.00_ ;_ [$CHF-807]\ * \-#,##0.00_ ;_ [$CHF-807]\ * &quot;-&quot;??_ ;_ @_ 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.5"/>
      <name val="Arial"/>
      <family val="2"/>
    </font>
    <font>
      <sz val="9.5"/>
      <color theme="1"/>
      <name val="Calibri"/>
      <family val="2"/>
      <scheme val="minor"/>
    </font>
    <font>
      <b/>
      <sz val="9.5"/>
      <name val="Arial"/>
      <family val="2"/>
    </font>
    <font>
      <b/>
      <sz val="16"/>
      <name val="Arial"/>
      <family val="2"/>
    </font>
    <font>
      <b/>
      <u/>
      <sz val="9.5"/>
      <name val="Arial"/>
      <family val="2"/>
    </font>
    <font>
      <u/>
      <sz val="9.5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0" xfId="0" applyFont="1" applyAlignment="1">
      <alignment horizontal="right"/>
    </xf>
    <xf numFmtId="0" fontId="4" fillId="0" borderId="2" xfId="0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7" fillId="0" borderId="0" xfId="0" applyFont="1"/>
    <xf numFmtId="0" fontId="4" fillId="0" borderId="13" xfId="0" applyFont="1" applyBorder="1" applyAlignment="1">
      <alignment horizontal="center" vertical="center"/>
    </xf>
    <xf numFmtId="0" fontId="3" fillId="3" borderId="0" xfId="0" applyFont="1" applyFill="1"/>
    <xf numFmtId="0" fontId="8" fillId="0" borderId="0" xfId="0" applyFont="1"/>
    <xf numFmtId="0" fontId="9" fillId="0" borderId="3" xfId="0" applyFont="1" applyBorder="1" applyAlignment="1">
      <alignment horizontal="center"/>
    </xf>
    <xf numFmtId="14" fontId="8" fillId="0" borderId="15" xfId="0" applyNumberFormat="1" applyFont="1" applyBorder="1"/>
    <xf numFmtId="0" fontId="8" fillId="0" borderId="7" xfId="0" applyFont="1" applyBorder="1"/>
    <xf numFmtId="14" fontId="8" fillId="0" borderId="16" xfId="0" applyNumberFormat="1" applyFont="1" applyBorder="1"/>
    <xf numFmtId="0" fontId="8" fillId="0" borderId="5" xfId="0" applyFont="1" applyBorder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8" fillId="0" borderId="18" xfId="0" applyNumberFormat="1" applyFont="1" applyBorder="1"/>
    <xf numFmtId="0" fontId="8" fillId="0" borderId="19" xfId="0" applyFont="1" applyBorder="1"/>
    <xf numFmtId="0" fontId="9" fillId="0" borderId="20" xfId="0" applyFont="1" applyBorder="1"/>
    <xf numFmtId="0" fontId="9" fillId="0" borderId="9" xfId="0" applyFont="1" applyBorder="1"/>
    <xf numFmtId="0" fontId="2" fillId="0" borderId="1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top"/>
    </xf>
    <xf numFmtId="0" fontId="9" fillId="0" borderId="0" xfId="0" applyFont="1"/>
    <xf numFmtId="0" fontId="8" fillId="0" borderId="9" xfId="0" applyFont="1" applyBorder="1"/>
    <xf numFmtId="0" fontId="8" fillId="0" borderId="23" xfId="0" applyFont="1" applyBorder="1"/>
    <xf numFmtId="0" fontId="9" fillId="0" borderId="24" xfId="0" applyFont="1" applyBorder="1"/>
    <xf numFmtId="0" fontId="3" fillId="0" borderId="25" xfId="0" applyFont="1" applyBorder="1"/>
    <xf numFmtId="0" fontId="8" fillId="0" borderId="26" xfId="0" applyFont="1" applyBorder="1"/>
    <xf numFmtId="0" fontId="9" fillId="0" borderId="27" xfId="0" applyFont="1" applyBorder="1"/>
    <xf numFmtId="0" fontId="9" fillId="0" borderId="29" xfId="0" applyFont="1" applyBorder="1" applyAlignment="1">
      <alignment horizontal="center" textRotation="90"/>
    </xf>
    <xf numFmtId="14" fontId="8" fillId="0" borderId="30" xfId="0" applyNumberFormat="1" applyFont="1" applyBorder="1"/>
    <xf numFmtId="0" fontId="8" fillId="0" borderId="27" xfId="0" applyFont="1" applyBorder="1"/>
    <xf numFmtId="0" fontId="9" fillId="4" borderId="31" xfId="0" applyFont="1" applyFill="1" applyBorder="1"/>
    <xf numFmtId="0" fontId="9" fillId="4" borderId="32" xfId="0" applyFont="1" applyFill="1" applyBorder="1"/>
    <xf numFmtId="14" fontId="8" fillId="0" borderId="8" xfId="0" applyNumberFormat="1" applyFont="1" applyBorder="1"/>
    <xf numFmtId="0" fontId="9" fillId="0" borderId="3" xfId="0" applyFont="1" applyBorder="1" applyAlignment="1">
      <alignment horizontal="center" textRotation="90"/>
    </xf>
    <xf numFmtId="0" fontId="8" fillId="0" borderId="33" xfId="0" applyFont="1" applyBorder="1"/>
    <xf numFmtId="0" fontId="8" fillId="0" borderId="34" xfId="0" applyFont="1" applyBorder="1"/>
    <xf numFmtId="0" fontId="8" fillId="0" borderId="21" xfId="0" applyFont="1" applyBorder="1"/>
    <xf numFmtId="10" fontId="8" fillId="0" borderId="0" xfId="0" applyNumberFormat="1" applyFont="1"/>
    <xf numFmtId="0" fontId="8" fillId="0" borderId="28" xfId="0" applyFont="1" applyBorder="1"/>
    <xf numFmtId="0" fontId="8" fillId="0" borderId="37" xfId="0" applyFont="1" applyBorder="1"/>
    <xf numFmtId="10" fontId="8" fillId="0" borderId="37" xfId="0" applyNumberFormat="1" applyFont="1" applyBorder="1"/>
    <xf numFmtId="44" fontId="8" fillId="0" borderId="7" xfId="1" applyFont="1" applyBorder="1"/>
    <xf numFmtId="44" fontId="8" fillId="0" borderId="5" xfId="1" applyFont="1" applyBorder="1"/>
    <xf numFmtId="44" fontId="9" fillId="0" borderId="9" xfId="1" applyFont="1" applyBorder="1"/>
    <xf numFmtId="44" fontId="8" fillId="0" borderId="19" xfId="1" applyFont="1" applyBorder="1"/>
    <xf numFmtId="44" fontId="9" fillId="0" borderId="10" xfId="1" applyFont="1" applyBorder="1"/>
    <xf numFmtId="44" fontId="8" fillId="0" borderId="35" xfId="1" applyFont="1" applyBorder="1"/>
    <xf numFmtId="44" fontId="8" fillId="0" borderId="36" xfId="1" applyFont="1" applyBorder="1"/>
    <xf numFmtId="44" fontId="8" fillId="0" borderId="38" xfId="1" applyFont="1" applyBorder="1"/>
    <xf numFmtId="0" fontId="13" fillId="0" borderId="2" xfId="0" applyFont="1" applyBorder="1"/>
    <xf numFmtId="0" fontId="2" fillId="0" borderId="2" xfId="0" applyFont="1" applyBorder="1" applyAlignment="1">
      <alignment horizontal="right"/>
    </xf>
    <xf numFmtId="164" fontId="8" fillId="0" borderId="7" xfId="1" applyNumberFormat="1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0" borderId="6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10" fillId="0" borderId="4" xfId="0" applyFont="1" applyBorder="1" applyAlignment="1">
      <alignment horizontal="left" vertical="top"/>
    </xf>
    <xf numFmtId="0" fontId="11" fillId="0" borderId="4" xfId="0" applyFont="1" applyBorder="1" applyAlignment="1">
      <alignment horizontal="left" wrapText="1"/>
    </xf>
    <xf numFmtId="44" fontId="9" fillId="4" borderId="32" xfId="1" applyFont="1" applyFill="1" applyBorder="1"/>
    <xf numFmtId="44" fontId="9" fillId="4" borderId="22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0</xdr:row>
      <xdr:rowOff>31751</xdr:rowOff>
    </xdr:from>
    <xdr:to>
      <xdr:col>8</xdr:col>
      <xdr:colOff>984250</xdr:colOff>
      <xdr:row>1</xdr:row>
      <xdr:rowOff>231687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4415552-ED0B-C6FC-463C-D4162EB10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31751"/>
          <a:ext cx="908050" cy="30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CD071-2C1F-4CE2-910C-0681D72719B1}">
  <dimension ref="A1:J61"/>
  <sheetViews>
    <sheetView tabSelected="1" topLeftCell="A38" workbookViewId="0">
      <selection activeCell="I56" sqref="I56"/>
    </sheetView>
  </sheetViews>
  <sheetFormatPr baseColWidth="10" defaultColWidth="10.88671875" defaultRowHeight="12.6" x14ac:dyDescent="0.25"/>
  <cols>
    <col min="1" max="1" width="3.6640625" style="2" customWidth="1"/>
    <col min="2" max="2" width="10.88671875" style="2"/>
    <col min="3" max="3" width="8.33203125" style="2" customWidth="1"/>
    <col min="4" max="4" width="44.21875" style="2" customWidth="1"/>
    <col min="5" max="6" width="6.6640625" style="2" customWidth="1"/>
    <col min="7" max="7" width="12.21875" style="2" customWidth="1"/>
    <col min="8" max="8" width="11.77734375" style="2" customWidth="1"/>
    <col min="9" max="9" width="15.44140625" style="2" customWidth="1"/>
    <col min="10" max="16384" width="10.88671875" style="2"/>
  </cols>
  <sheetData>
    <row r="1" spans="1:10" ht="8.25" customHeight="1" x14ac:dyDescent="0.25">
      <c r="B1" s="1"/>
      <c r="C1" s="1"/>
      <c r="D1" s="1"/>
      <c r="E1" s="1"/>
      <c r="F1" s="1"/>
      <c r="G1" s="1"/>
      <c r="H1" s="1"/>
      <c r="I1" s="1"/>
    </row>
    <row r="2" spans="1:10" ht="21" x14ac:dyDescent="0.4">
      <c r="B2" s="9" t="s">
        <v>23</v>
      </c>
      <c r="E2" s="10"/>
      <c r="F2" s="10"/>
      <c r="H2" s="1"/>
      <c r="I2" s="1"/>
    </row>
    <row r="3" spans="1:10" ht="8.25" customHeight="1" x14ac:dyDescent="0.25">
      <c r="B3" s="1"/>
      <c r="H3" s="1"/>
      <c r="I3" s="1"/>
    </row>
    <row r="4" spans="1:10" ht="19.5" customHeight="1" x14ac:dyDescent="0.25">
      <c r="B4" s="65" t="s">
        <v>22</v>
      </c>
      <c r="C4" s="65"/>
      <c r="D4" s="11"/>
      <c r="G4" s="5" t="s">
        <v>24</v>
      </c>
      <c r="H4" s="29"/>
      <c r="I4" s="11"/>
      <c r="J4" s="1"/>
    </row>
    <row r="5" spans="1:10" ht="19.5" customHeight="1" x14ac:dyDescent="0.25">
      <c r="B5" s="66" t="s">
        <v>10</v>
      </c>
      <c r="C5" s="66"/>
      <c r="D5" s="12"/>
      <c r="G5" s="7" t="s">
        <v>13</v>
      </c>
      <c r="H5" s="69"/>
      <c r="I5" s="69"/>
      <c r="J5" s="4"/>
    </row>
    <row r="6" spans="1:10" ht="19.5" customHeight="1" x14ac:dyDescent="0.25">
      <c r="B6" s="66" t="s">
        <v>45</v>
      </c>
      <c r="C6" s="66"/>
      <c r="D6" s="12"/>
      <c r="G6" s="7" t="s">
        <v>9</v>
      </c>
      <c r="H6" s="69"/>
      <c r="I6" s="69"/>
      <c r="J6" s="4"/>
    </row>
    <row r="7" spans="1:10" ht="20.25" customHeight="1" x14ac:dyDescent="0.25">
      <c r="B7" s="66" t="s">
        <v>8</v>
      </c>
      <c r="C7" s="66"/>
      <c r="D7" s="12"/>
      <c r="G7" s="62" t="s">
        <v>44</v>
      </c>
      <c r="H7" s="63"/>
    </row>
    <row r="8" spans="1:10" ht="11.25" customHeight="1" x14ac:dyDescent="0.25">
      <c r="B8" s="4"/>
      <c r="C8" s="8"/>
      <c r="D8" s="8"/>
      <c r="E8" s="8"/>
      <c r="F8" s="8"/>
      <c r="G8" s="8"/>
      <c r="H8" s="6"/>
      <c r="I8" s="3" t="s">
        <v>25</v>
      </c>
    </row>
    <row r="9" spans="1:10" x14ac:dyDescent="0.25">
      <c r="A9" s="15"/>
      <c r="B9" s="70" t="s">
        <v>0</v>
      </c>
      <c r="C9" s="70"/>
      <c r="D9" s="70"/>
      <c r="E9" s="70"/>
      <c r="F9" s="70"/>
      <c r="G9" s="70"/>
      <c r="H9" s="70"/>
      <c r="I9" s="70"/>
    </row>
    <row r="10" spans="1:10" ht="8.25" customHeight="1" thickBot="1" x14ac:dyDescent="0.3">
      <c r="B10" s="1"/>
      <c r="C10" s="1"/>
      <c r="H10" s="1"/>
      <c r="I10" s="1"/>
    </row>
    <row r="11" spans="1:10" ht="19.05" customHeight="1" thickBot="1" x14ac:dyDescent="0.3">
      <c r="A11" s="16"/>
      <c r="B11" s="22" t="s">
        <v>1</v>
      </c>
      <c r="C11" s="23" t="s">
        <v>2</v>
      </c>
      <c r="D11" s="14" t="s">
        <v>6</v>
      </c>
      <c r="E11" s="14" t="s">
        <v>20</v>
      </c>
      <c r="F11" s="14" t="s">
        <v>11</v>
      </c>
      <c r="G11" s="14" t="s">
        <v>19</v>
      </c>
      <c r="H11" s="14" t="s">
        <v>15</v>
      </c>
      <c r="I11" s="24" t="s">
        <v>5</v>
      </c>
    </row>
    <row r="12" spans="1:10" ht="19.05" customHeight="1" thickBot="1" x14ac:dyDescent="0.3">
      <c r="A12" s="17" t="s">
        <v>3</v>
      </c>
      <c r="B12" s="18">
        <v>45291</v>
      </c>
      <c r="C12" s="19"/>
      <c r="D12" s="19" t="s">
        <v>16</v>
      </c>
      <c r="E12" s="19" t="s">
        <v>3</v>
      </c>
      <c r="F12" s="19">
        <v>1</v>
      </c>
      <c r="G12" s="19"/>
      <c r="H12" s="64">
        <v>0</v>
      </c>
      <c r="I12" s="54"/>
    </row>
    <row r="13" spans="1:10" ht="19.05" customHeight="1" x14ac:dyDescent="0.25">
      <c r="A13" s="71" t="s">
        <v>18</v>
      </c>
      <c r="B13" s="20">
        <v>44952</v>
      </c>
      <c r="C13" s="21" t="s">
        <v>38</v>
      </c>
      <c r="D13" s="21" t="s">
        <v>39</v>
      </c>
      <c r="E13" s="21" t="s">
        <v>7</v>
      </c>
      <c r="F13" s="21">
        <v>1</v>
      </c>
      <c r="G13" s="21"/>
      <c r="H13" s="55">
        <f>F13*G13*30</f>
        <v>0</v>
      </c>
      <c r="I13" s="55"/>
    </row>
    <row r="14" spans="1:10" ht="19.05" customHeight="1" x14ac:dyDescent="0.25">
      <c r="A14" s="72"/>
      <c r="B14" s="20">
        <v>44980</v>
      </c>
      <c r="C14" s="21" t="s">
        <v>38</v>
      </c>
      <c r="D14" s="21" t="s">
        <v>39</v>
      </c>
      <c r="E14" s="21" t="s">
        <v>7</v>
      </c>
      <c r="F14" s="21">
        <v>1</v>
      </c>
      <c r="G14" s="21"/>
      <c r="H14" s="55">
        <f>F14*G14*30</f>
        <v>0</v>
      </c>
      <c r="I14" s="55"/>
    </row>
    <row r="15" spans="1:10" ht="19.05" customHeight="1" x14ac:dyDescent="0.25">
      <c r="A15" s="72"/>
      <c r="B15" s="20">
        <v>45015</v>
      </c>
      <c r="C15" s="21" t="s">
        <v>38</v>
      </c>
      <c r="D15" s="21" t="s">
        <v>40</v>
      </c>
      <c r="E15" s="21" t="s">
        <v>4</v>
      </c>
      <c r="F15" s="21">
        <v>1</v>
      </c>
      <c r="G15" s="21"/>
      <c r="H15" s="55">
        <v>150</v>
      </c>
      <c r="I15" s="55"/>
    </row>
    <row r="16" spans="1:10" ht="19.05" customHeight="1" x14ac:dyDescent="0.25">
      <c r="A16" s="72"/>
      <c r="B16" s="20">
        <v>45043</v>
      </c>
      <c r="C16" s="21" t="s">
        <v>38</v>
      </c>
      <c r="D16" s="21" t="s">
        <v>39</v>
      </c>
      <c r="E16" s="21" t="s">
        <v>7</v>
      </c>
      <c r="F16" s="21">
        <v>1</v>
      </c>
      <c r="G16" s="21"/>
      <c r="H16" s="55">
        <f>F16*G16*30</f>
        <v>0</v>
      </c>
      <c r="I16" s="55"/>
    </row>
    <row r="17" spans="1:9" ht="19.05" customHeight="1" x14ac:dyDescent="0.25">
      <c r="A17" s="72"/>
      <c r="B17" s="20">
        <v>45092</v>
      </c>
      <c r="C17" s="21" t="s">
        <v>38</v>
      </c>
      <c r="D17" s="21" t="s">
        <v>39</v>
      </c>
      <c r="E17" s="21" t="s">
        <v>7</v>
      </c>
      <c r="F17" s="21">
        <v>1</v>
      </c>
      <c r="G17" s="21"/>
      <c r="H17" s="55">
        <f>F17*G17*30</f>
        <v>0</v>
      </c>
      <c r="I17" s="55"/>
    </row>
    <row r="18" spans="1:9" ht="19.05" customHeight="1" x14ac:dyDescent="0.25">
      <c r="A18" s="72"/>
      <c r="B18" s="20">
        <v>45169</v>
      </c>
      <c r="C18" s="21" t="s">
        <v>38</v>
      </c>
      <c r="D18" s="21" t="s">
        <v>39</v>
      </c>
      <c r="E18" s="21" t="s">
        <v>7</v>
      </c>
      <c r="F18" s="21">
        <v>1</v>
      </c>
      <c r="G18" s="21"/>
      <c r="H18" s="55">
        <f>F18*G18*30</f>
        <v>0</v>
      </c>
      <c r="I18" s="55"/>
    </row>
    <row r="19" spans="1:9" ht="19.05" customHeight="1" x14ac:dyDescent="0.25">
      <c r="A19" s="72"/>
      <c r="B19" s="20">
        <v>45191</v>
      </c>
      <c r="C19" s="21" t="s">
        <v>38</v>
      </c>
      <c r="D19" s="21" t="s">
        <v>41</v>
      </c>
      <c r="E19" s="21" t="s">
        <v>4</v>
      </c>
      <c r="F19" s="21">
        <v>1</v>
      </c>
      <c r="G19" s="21"/>
      <c r="H19" s="55">
        <v>150</v>
      </c>
      <c r="I19" s="55"/>
    </row>
    <row r="20" spans="1:9" ht="19.05" customHeight="1" x14ac:dyDescent="0.25">
      <c r="A20" s="72"/>
      <c r="B20" s="20">
        <v>45197</v>
      </c>
      <c r="C20" s="21" t="s">
        <v>38</v>
      </c>
      <c r="D20" s="21" t="s">
        <v>39</v>
      </c>
      <c r="E20" s="21" t="s">
        <v>7</v>
      </c>
      <c r="F20" s="21">
        <v>1</v>
      </c>
      <c r="G20" s="21"/>
      <c r="H20" s="55">
        <f>F20*G20*30</f>
        <v>0</v>
      </c>
      <c r="I20" s="55"/>
    </row>
    <row r="21" spans="1:9" ht="19.05" customHeight="1" x14ac:dyDescent="0.25">
      <c r="A21" s="72"/>
      <c r="B21" s="20">
        <v>45225</v>
      </c>
      <c r="C21" s="21" t="s">
        <v>38</v>
      </c>
      <c r="D21" s="21" t="s">
        <v>39</v>
      </c>
      <c r="E21" s="21" t="s">
        <v>7</v>
      </c>
      <c r="F21" s="21">
        <v>1</v>
      </c>
      <c r="G21" s="21"/>
      <c r="H21" s="55">
        <f>F21*G21*30</f>
        <v>0</v>
      </c>
      <c r="I21" s="55"/>
    </row>
    <row r="22" spans="1:9" ht="19.05" customHeight="1" x14ac:dyDescent="0.25">
      <c r="A22" s="72"/>
      <c r="B22" s="20">
        <v>45244</v>
      </c>
      <c r="C22" s="21" t="s">
        <v>38</v>
      </c>
      <c r="D22" s="21" t="s">
        <v>42</v>
      </c>
      <c r="E22" s="21" t="s">
        <v>7</v>
      </c>
      <c r="F22" s="21">
        <v>1</v>
      </c>
      <c r="G22" s="21"/>
      <c r="H22" s="55">
        <f>F22*G22*30</f>
        <v>0</v>
      </c>
      <c r="I22" s="55"/>
    </row>
    <row r="23" spans="1:9" ht="19.05" customHeight="1" thickBot="1" x14ac:dyDescent="0.3">
      <c r="A23" s="72"/>
      <c r="B23" s="25">
        <v>45260</v>
      </c>
      <c r="C23" s="26"/>
      <c r="D23" s="21" t="s">
        <v>39</v>
      </c>
      <c r="E23" s="26" t="s">
        <v>7</v>
      </c>
      <c r="F23" s="26">
        <v>1</v>
      </c>
      <c r="G23" s="26"/>
      <c r="H23" s="55">
        <f>F23*G23*30</f>
        <v>0</v>
      </c>
      <c r="I23" s="57"/>
    </row>
    <row r="24" spans="1:9" ht="19.05" customHeight="1" thickBot="1" x14ac:dyDescent="0.3">
      <c r="A24" s="27"/>
      <c r="B24" s="28"/>
      <c r="C24" s="28"/>
      <c r="D24" s="28" t="s">
        <v>28</v>
      </c>
      <c r="E24" s="28"/>
      <c r="F24" s="28"/>
      <c r="G24" s="28"/>
      <c r="H24" s="56">
        <f>SUM(H12:H23)</f>
        <v>300</v>
      </c>
      <c r="I24" s="58">
        <f>SUM(I12:I23)</f>
        <v>0</v>
      </c>
    </row>
    <row r="25" spans="1:9" ht="7.95" customHeight="1" x14ac:dyDescent="0.25">
      <c r="A25" s="33"/>
      <c r="B25" s="33"/>
      <c r="C25" s="33"/>
      <c r="D25" s="33"/>
      <c r="E25" s="33"/>
      <c r="F25" s="33"/>
      <c r="G25" s="33"/>
      <c r="H25" s="33"/>
      <c r="I25" s="33"/>
    </row>
    <row r="26" spans="1:9" ht="25.05" customHeight="1" x14ac:dyDescent="0.25">
      <c r="B26" s="73" t="s">
        <v>14</v>
      </c>
      <c r="C26" s="73"/>
      <c r="D26" s="74" t="s">
        <v>17</v>
      </c>
      <c r="E26" s="74"/>
      <c r="F26" s="74"/>
      <c r="G26" s="74"/>
      <c r="H26" s="74"/>
      <c r="I26" s="74"/>
    </row>
    <row r="27" spans="1:9" ht="22.2" customHeight="1" x14ac:dyDescent="0.25">
      <c r="B27" s="30"/>
      <c r="C27" s="31"/>
      <c r="D27" s="67" t="s">
        <v>21</v>
      </c>
      <c r="E27" s="68"/>
      <c r="F27" s="68"/>
      <c r="G27" s="68"/>
      <c r="H27" s="68"/>
      <c r="I27" s="68"/>
    </row>
    <row r="28" spans="1:9" ht="12" customHeight="1" x14ac:dyDescent="0.25">
      <c r="B28" s="31"/>
      <c r="C28" s="31"/>
      <c r="D28" s="32" t="s">
        <v>12</v>
      </c>
      <c r="E28" s="31"/>
      <c r="F28" s="31"/>
      <c r="G28" s="31"/>
      <c r="H28" s="31"/>
      <c r="I28" s="31"/>
    </row>
    <row r="29" spans="1:9" ht="11.25" customHeight="1" x14ac:dyDescent="0.25">
      <c r="B29" s="4"/>
      <c r="C29" s="8"/>
      <c r="D29" s="8"/>
      <c r="E29" s="8"/>
      <c r="F29" s="8"/>
      <c r="G29" s="8"/>
      <c r="H29" s="6"/>
      <c r="I29" s="3" t="s">
        <v>26</v>
      </c>
    </row>
    <row r="30" spans="1:9" x14ac:dyDescent="0.25">
      <c r="A30" s="15"/>
      <c r="B30" s="70" t="s">
        <v>0</v>
      </c>
      <c r="C30" s="70"/>
      <c r="D30" s="70"/>
      <c r="E30" s="70"/>
      <c r="F30" s="70"/>
      <c r="G30" s="70"/>
      <c r="H30" s="70"/>
      <c r="I30" s="70"/>
    </row>
    <row r="31" spans="1:9" ht="8.25" customHeight="1" thickBot="1" x14ac:dyDescent="0.3">
      <c r="B31" s="1"/>
      <c r="C31" s="1"/>
      <c r="H31" s="1"/>
      <c r="I31" s="1"/>
    </row>
    <row r="32" spans="1:9" ht="19.05" customHeight="1" thickBot="1" x14ac:dyDescent="0.3">
      <c r="A32" s="16"/>
      <c r="B32" s="22" t="s">
        <v>1</v>
      </c>
      <c r="C32" s="23" t="s">
        <v>2</v>
      </c>
      <c r="D32" s="14" t="s">
        <v>6</v>
      </c>
      <c r="E32" s="14" t="s">
        <v>20</v>
      </c>
      <c r="F32" s="14" t="s">
        <v>11</v>
      </c>
      <c r="G32" s="14" t="s">
        <v>19</v>
      </c>
      <c r="H32" s="14" t="s">
        <v>15</v>
      </c>
      <c r="I32" s="24" t="s">
        <v>5</v>
      </c>
    </row>
    <row r="33" spans="1:9" ht="19.05" customHeight="1" x14ac:dyDescent="0.25">
      <c r="A33" s="71" t="s">
        <v>37</v>
      </c>
      <c r="B33" s="20"/>
      <c r="C33" s="21"/>
      <c r="D33" s="21"/>
      <c r="E33" s="21" t="s">
        <v>36</v>
      </c>
      <c r="F33" s="21">
        <v>1</v>
      </c>
      <c r="G33" s="21"/>
      <c r="H33" s="55">
        <f>F33*G33*30</f>
        <v>0</v>
      </c>
      <c r="I33" s="55"/>
    </row>
    <row r="34" spans="1:9" ht="19.05" customHeight="1" x14ac:dyDescent="0.25">
      <c r="A34" s="72"/>
      <c r="B34" s="20"/>
      <c r="C34" s="21"/>
      <c r="D34" s="21"/>
      <c r="E34" s="21" t="s">
        <v>36</v>
      </c>
      <c r="F34" s="21">
        <v>1</v>
      </c>
      <c r="G34" s="21"/>
      <c r="H34" s="55">
        <f t="shared" ref="H34:H46" si="0">F34*G34*30</f>
        <v>0</v>
      </c>
      <c r="I34" s="55"/>
    </row>
    <row r="35" spans="1:9" ht="19.05" customHeight="1" x14ac:dyDescent="0.25">
      <c r="A35" s="72"/>
      <c r="B35" s="20"/>
      <c r="C35" s="21"/>
      <c r="D35" s="21"/>
      <c r="E35" s="21" t="s">
        <v>36</v>
      </c>
      <c r="F35" s="21">
        <v>1</v>
      </c>
      <c r="G35" s="21"/>
      <c r="H35" s="55">
        <f t="shared" si="0"/>
        <v>0</v>
      </c>
      <c r="I35" s="55"/>
    </row>
    <row r="36" spans="1:9" ht="19.05" customHeight="1" x14ac:dyDescent="0.25">
      <c r="A36" s="72"/>
      <c r="B36" s="20"/>
      <c r="C36" s="21"/>
      <c r="D36" s="21"/>
      <c r="E36" s="21" t="s">
        <v>36</v>
      </c>
      <c r="F36" s="21">
        <v>1</v>
      </c>
      <c r="G36" s="21"/>
      <c r="H36" s="55">
        <f t="shared" si="0"/>
        <v>0</v>
      </c>
      <c r="I36" s="55"/>
    </row>
    <row r="37" spans="1:9" ht="19.05" customHeight="1" x14ac:dyDescent="0.25">
      <c r="A37" s="72"/>
      <c r="B37" s="20"/>
      <c r="C37" s="21"/>
      <c r="D37" s="21"/>
      <c r="E37" s="21" t="s">
        <v>36</v>
      </c>
      <c r="F37" s="21">
        <v>1</v>
      </c>
      <c r="G37" s="21"/>
      <c r="H37" s="55">
        <f t="shared" si="0"/>
        <v>0</v>
      </c>
      <c r="I37" s="55"/>
    </row>
    <row r="38" spans="1:9" ht="19.05" customHeight="1" x14ac:dyDescent="0.25">
      <c r="A38" s="72"/>
      <c r="B38" s="20"/>
      <c r="C38" s="21"/>
      <c r="D38" s="21"/>
      <c r="E38" s="21" t="s">
        <v>36</v>
      </c>
      <c r="F38" s="21">
        <v>1</v>
      </c>
      <c r="G38" s="21"/>
      <c r="H38" s="55">
        <f t="shared" si="0"/>
        <v>0</v>
      </c>
      <c r="I38" s="55"/>
    </row>
    <row r="39" spans="1:9" ht="19.05" customHeight="1" x14ac:dyDescent="0.25">
      <c r="A39" s="72"/>
      <c r="B39" s="20"/>
      <c r="C39" s="21"/>
      <c r="D39" s="21"/>
      <c r="E39" s="21" t="s">
        <v>36</v>
      </c>
      <c r="F39" s="21">
        <v>1</v>
      </c>
      <c r="G39" s="21"/>
      <c r="H39" s="55">
        <f t="shared" si="0"/>
        <v>0</v>
      </c>
      <c r="I39" s="55"/>
    </row>
    <row r="40" spans="1:9" ht="19.05" customHeight="1" x14ac:dyDescent="0.25">
      <c r="A40" s="72"/>
      <c r="B40" s="20"/>
      <c r="C40" s="21"/>
      <c r="D40" s="21"/>
      <c r="E40" s="21" t="s">
        <v>36</v>
      </c>
      <c r="F40" s="21">
        <v>1</v>
      </c>
      <c r="G40" s="21"/>
      <c r="H40" s="55">
        <f t="shared" si="0"/>
        <v>0</v>
      </c>
      <c r="I40" s="55"/>
    </row>
    <row r="41" spans="1:9" ht="19.05" customHeight="1" x14ac:dyDescent="0.25">
      <c r="A41" s="72"/>
      <c r="B41" s="20"/>
      <c r="C41" s="21"/>
      <c r="D41" s="21"/>
      <c r="E41" s="21" t="s">
        <v>36</v>
      </c>
      <c r="F41" s="21">
        <v>1</v>
      </c>
      <c r="G41" s="21"/>
      <c r="H41" s="55">
        <f t="shared" si="0"/>
        <v>0</v>
      </c>
      <c r="I41" s="55"/>
    </row>
    <row r="42" spans="1:9" ht="19.05" customHeight="1" x14ac:dyDescent="0.25">
      <c r="A42" s="72"/>
      <c r="B42" s="20"/>
      <c r="C42" s="21"/>
      <c r="D42" s="21"/>
      <c r="E42" s="21" t="s">
        <v>36</v>
      </c>
      <c r="F42" s="21">
        <v>1</v>
      </c>
      <c r="G42" s="21"/>
      <c r="H42" s="55">
        <f t="shared" si="0"/>
        <v>0</v>
      </c>
      <c r="I42" s="55"/>
    </row>
    <row r="43" spans="1:9" ht="19.05" customHeight="1" x14ac:dyDescent="0.25">
      <c r="A43" s="72"/>
      <c r="B43" s="20"/>
      <c r="C43" s="21"/>
      <c r="D43" s="21"/>
      <c r="E43" s="21" t="s">
        <v>36</v>
      </c>
      <c r="F43" s="21">
        <v>1</v>
      </c>
      <c r="G43" s="21"/>
      <c r="H43" s="55">
        <f t="shared" si="0"/>
        <v>0</v>
      </c>
      <c r="I43" s="55"/>
    </row>
    <row r="44" spans="1:9" ht="19.05" customHeight="1" x14ac:dyDescent="0.25">
      <c r="A44" s="72"/>
      <c r="B44" s="20"/>
      <c r="C44" s="21"/>
      <c r="D44" s="21"/>
      <c r="E44" s="21" t="s">
        <v>36</v>
      </c>
      <c r="F44" s="21">
        <v>1</v>
      </c>
      <c r="G44" s="21"/>
      <c r="H44" s="55">
        <f t="shared" si="0"/>
        <v>0</v>
      </c>
      <c r="I44" s="55"/>
    </row>
    <row r="45" spans="1:9" ht="19.05" customHeight="1" x14ac:dyDescent="0.25">
      <c r="A45" s="72"/>
      <c r="B45" s="20"/>
      <c r="C45" s="21"/>
      <c r="D45" s="21"/>
      <c r="E45" s="21" t="s">
        <v>36</v>
      </c>
      <c r="F45" s="21">
        <v>1</v>
      </c>
      <c r="G45" s="21"/>
      <c r="H45" s="55">
        <f t="shared" si="0"/>
        <v>0</v>
      </c>
      <c r="I45" s="55"/>
    </row>
    <row r="46" spans="1:9" ht="19.05" customHeight="1" thickBot="1" x14ac:dyDescent="0.3">
      <c r="A46" s="72"/>
      <c r="B46" s="25"/>
      <c r="C46" s="26"/>
      <c r="D46" s="26"/>
      <c r="E46" s="21" t="s">
        <v>36</v>
      </c>
      <c r="F46" s="21">
        <v>1</v>
      </c>
      <c r="G46" s="26"/>
      <c r="H46" s="55">
        <f t="shared" si="0"/>
        <v>0</v>
      </c>
      <c r="I46" s="57"/>
    </row>
    <row r="47" spans="1:9" ht="19.05" customHeight="1" thickBot="1" x14ac:dyDescent="0.3">
      <c r="A47" s="46"/>
      <c r="B47" s="45"/>
      <c r="C47" s="34"/>
      <c r="D47" s="28" t="s">
        <v>29</v>
      </c>
      <c r="E47" s="34"/>
      <c r="F47" s="34"/>
      <c r="G47" s="34"/>
      <c r="H47" s="56">
        <f>SUM(H33:H46)</f>
        <v>0</v>
      </c>
      <c r="I47" s="58">
        <f>SUM(I33:I46)</f>
        <v>0</v>
      </c>
    </row>
    <row r="48" spans="1:9" ht="7.5" customHeight="1" thickBot="1" x14ac:dyDescent="0.3">
      <c r="A48" s="40"/>
      <c r="B48" s="41"/>
      <c r="C48" s="42"/>
      <c r="D48" s="39"/>
      <c r="E48" s="38"/>
      <c r="F48" s="38"/>
      <c r="G48" s="38"/>
      <c r="H48" s="38"/>
      <c r="I48" s="35"/>
    </row>
    <row r="49" spans="1:10" ht="19.05" customHeight="1" thickTop="1" thickBot="1" x14ac:dyDescent="0.3">
      <c r="A49" s="43"/>
      <c r="B49" s="44"/>
      <c r="C49" s="44"/>
      <c r="D49" s="44" t="s">
        <v>27</v>
      </c>
      <c r="E49" s="44"/>
      <c r="F49" s="44"/>
      <c r="G49" s="44"/>
      <c r="H49" s="75">
        <f>H24+H47</f>
        <v>300</v>
      </c>
      <c r="I49" s="76">
        <f>I24+I47</f>
        <v>0</v>
      </c>
      <c r="J49" s="37"/>
    </row>
    <row r="50" spans="1:10" ht="7.95" customHeight="1" thickTop="1" x14ac:dyDescent="0.25">
      <c r="A50" s="33"/>
      <c r="B50" s="33"/>
      <c r="C50" s="33"/>
      <c r="D50" s="33"/>
      <c r="E50" s="33"/>
      <c r="F50" s="33"/>
      <c r="G50" s="33"/>
      <c r="H50" s="33"/>
      <c r="I50" s="36"/>
    </row>
    <row r="51" spans="1:10" ht="25.05" customHeight="1" x14ac:dyDescent="0.25">
      <c r="B51" s="73" t="s">
        <v>14</v>
      </c>
      <c r="C51" s="73"/>
      <c r="D51" s="74" t="s">
        <v>17</v>
      </c>
      <c r="E51" s="74"/>
      <c r="F51" s="74"/>
      <c r="G51" s="74"/>
      <c r="H51" s="74"/>
      <c r="I51" s="74"/>
    </row>
    <row r="52" spans="1:10" ht="22.5" customHeight="1" x14ac:dyDescent="0.25">
      <c r="B52" s="30"/>
      <c r="C52" s="31"/>
      <c r="D52" s="67" t="s">
        <v>35</v>
      </c>
      <c r="E52" s="68"/>
      <c r="F52" s="68"/>
      <c r="G52" s="68"/>
      <c r="H52" s="68"/>
      <c r="I52" s="68"/>
    </row>
    <row r="53" spans="1:10" ht="12" customHeight="1" x14ac:dyDescent="0.25">
      <c r="B53" s="31"/>
      <c r="C53" s="31"/>
      <c r="D53" s="32" t="s">
        <v>12</v>
      </c>
      <c r="E53" s="31"/>
      <c r="F53" s="31"/>
      <c r="G53" s="31"/>
      <c r="H53" s="31"/>
      <c r="I53" s="31"/>
    </row>
    <row r="54" spans="1:10" ht="19.05" customHeight="1" x14ac:dyDescent="0.25">
      <c r="B54" s="13" t="s">
        <v>46</v>
      </c>
      <c r="C54" s="1"/>
      <c r="D54" s="1"/>
      <c r="E54" s="1"/>
      <c r="F54" s="1"/>
      <c r="G54" s="1"/>
      <c r="H54" s="4"/>
      <c r="I54" s="4"/>
    </row>
    <row r="55" spans="1:10" ht="19.05" customHeight="1" thickBot="1" x14ac:dyDescent="0.3">
      <c r="B55" s="1"/>
      <c r="C55" s="1"/>
      <c r="D55" s="1"/>
      <c r="E55" s="1"/>
      <c r="F55" s="1"/>
      <c r="G55" s="1"/>
      <c r="H55" s="1"/>
      <c r="I55" s="1"/>
    </row>
    <row r="56" spans="1:10" s="16" customFormat="1" ht="19.05" customHeight="1" x14ac:dyDescent="0.2">
      <c r="D56" s="47" t="s">
        <v>43</v>
      </c>
      <c r="E56" s="48"/>
      <c r="F56" s="48"/>
      <c r="G56" s="48"/>
      <c r="H56" s="48"/>
      <c r="I56" s="59">
        <f>H49</f>
        <v>300</v>
      </c>
    </row>
    <row r="57" spans="1:10" s="16" customFormat="1" ht="19.05" customHeight="1" x14ac:dyDescent="0.2">
      <c r="D57" s="49" t="s">
        <v>30</v>
      </c>
      <c r="E57" s="50">
        <v>5.2999999999999999E-2</v>
      </c>
      <c r="F57" s="50"/>
      <c r="I57" s="60">
        <f>I56*0.053</f>
        <v>15.9</v>
      </c>
    </row>
    <row r="58" spans="1:10" s="16" customFormat="1" ht="19.05" customHeight="1" thickBot="1" x14ac:dyDescent="0.25">
      <c r="D58" s="51" t="s">
        <v>31</v>
      </c>
      <c r="E58" s="53">
        <v>1.0999999999999999E-2</v>
      </c>
      <c r="F58" s="53"/>
      <c r="G58" s="52"/>
      <c r="H58" s="52"/>
      <c r="I58" s="61">
        <f>I56*0.011</f>
        <v>3.3</v>
      </c>
    </row>
    <row r="59" spans="1:10" s="16" customFormat="1" ht="19.05" customHeight="1" x14ac:dyDescent="0.2">
      <c r="D59" s="49" t="s">
        <v>32</v>
      </c>
      <c r="I59" s="60">
        <f>I56-I57-I58</f>
        <v>280.8</v>
      </c>
    </row>
    <row r="60" spans="1:10" s="16" customFormat="1" ht="19.05" customHeight="1" x14ac:dyDescent="0.2">
      <c r="D60" s="49" t="s">
        <v>33</v>
      </c>
      <c r="E60" s="50"/>
      <c r="F60" s="50"/>
      <c r="I60" s="60">
        <f>I49</f>
        <v>0</v>
      </c>
    </row>
    <row r="61" spans="1:10" s="16" customFormat="1" ht="19.05" customHeight="1" thickBot="1" x14ac:dyDescent="0.25">
      <c r="D61" s="51" t="s">
        <v>34</v>
      </c>
      <c r="E61" s="52"/>
      <c r="F61" s="52"/>
      <c r="G61" s="52"/>
      <c r="H61" s="52"/>
      <c r="I61" s="61">
        <f>I59+I60</f>
        <v>280.8</v>
      </c>
    </row>
  </sheetData>
  <mergeCells count="16">
    <mergeCell ref="A33:A46"/>
    <mergeCell ref="B51:C51"/>
    <mergeCell ref="D51:I51"/>
    <mergeCell ref="B9:I9"/>
    <mergeCell ref="A13:A23"/>
    <mergeCell ref="D26:I26"/>
    <mergeCell ref="B26:C26"/>
    <mergeCell ref="D27:I27"/>
    <mergeCell ref="B4:C4"/>
    <mergeCell ref="B5:C5"/>
    <mergeCell ref="B6:C6"/>
    <mergeCell ref="B7:C7"/>
    <mergeCell ref="D52:I52"/>
    <mergeCell ref="H5:I5"/>
    <mergeCell ref="H6:I6"/>
    <mergeCell ref="B30:I30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Vorstand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Fedier</dc:creator>
  <cp:lastModifiedBy>Sara Fedier</cp:lastModifiedBy>
  <cp:lastPrinted>2023-11-22T13:53:06Z</cp:lastPrinted>
  <dcterms:created xsi:type="dcterms:W3CDTF">2023-06-08T14:35:07Z</dcterms:created>
  <dcterms:modified xsi:type="dcterms:W3CDTF">2023-11-22T14:02:20Z</dcterms:modified>
</cp:coreProperties>
</file>